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hoicesmhc-my.sharepoint.com/personal/tom_choicesmhc_onmicrosoft_com/Documents/Desktop/Daniel-Skinner/"/>
    </mc:Choice>
  </mc:AlternateContent>
  <xr:revisionPtr revIDLastSave="0" documentId="8_{7340596B-AE07-4609-83BE-7BB7FDEFA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alth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1" i="1"/>
  <c r="D40" i="1"/>
  <c r="D39" i="1"/>
  <c r="D38" i="1"/>
  <c r="D37" i="1"/>
  <c r="D36" i="1"/>
  <c r="D35" i="1"/>
  <c r="D43" i="1" s="1"/>
  <c r="D34" i="1"/>
  <c r="D30" i="1"/>
  <c r="B29" i="1"/>
  <c r="D28" i="1"/>
  <c r="D27" i="1"/>
  <c r="D26" i="1"/>
  <c r="D25" i="1"/>
  <c r="D24" i="1"/>
  <c r="D23" i="1"/>
  <c r="D22" i="1"/>
  <c r="D21" i="1"/>
  <c r="D20" i="1"/>
  <c r="D19" i="1"/>
  <c r="D18" i="1"/>
  <c r="D17" i="1"/>
</calcChain>
</file>

<file path=xl/sharedStrings.xml><?xml version="1.0" encoding="utf-8"?>
<sst xmlns="http://schemas.openxmlformats.org/spreadsheetml/2006/main" count="97" uniqueCount="93">
  <si>
    <t>DANIEL SKINNER SR. ESTATE WEALTH ANALYSIS</t>
  </si>
  <si>
    <t>Comparative Study: 1813 Skinner Estate Inventory vs. Mamakating &amp; Minisink Regional Market Rates</t>
  </si>
  <si>
    <t>Generated July 8, 2026 | v1.1</t>
  </si>
  <si>
    <t xml:space="preserve">  I. REGIONAL ECONOMIC ASSUMPTIONS &amp; LABOR EQUIVALENTS (c. 1807-1813)</t>
  </si>
  <si>
    <t>Assumed Metric / Economic Indicator</t>
  </si>
  <si>
    <t>Standard Value</t>
  </si>
  <si>
    <t>Unit / Basis</t>
  </si>
  <si>
    <t>Primary Historical Sources &amp; Context</t>
  </si>
  <si>
    <t>Standard Daily Manual Labor Wage</t>
  </si>
  <si>
    <t>Per Day ($)</t>
  </si>
  <si>
    <t>Quinlan (History of Sullivan Co., p. 349); Traditions of Hartwood (p. 27).</t>
  </si>
  <si>
    <t>Daily Wage with Yoke of Oxen</t>
  </si>
  <si>
    <t>Buckley's Store Books (1807); representing a 60% premium for draft animal support.</t>
  </si>
  <si>
    <t>Wild/Unimproved Land Value</t>
  </si>
  <si>
    <t>Per Acre ($)</t>
  </si>
  <si>
    <t>Quinlan; general range for wilderness tracts in early 1800s ($2.66 - $3.00/acre).</t>
  </si>
  <si>
    <t>Cleared/Improved Agricultural Flats</t>
  </si>
  <si>
    <t>Quinlan (p. 421); Johannes Masten paid $5 to $10/acre for Cochecton flat lands.</t>
  </si>
  <si>
    <t>Standard Cochecton Turnpike Stock Share</t>
  </si>
  <si>
    <t>Per Share ($)</t>
  </si>
  <si>
    <t>Wayne County Comprehensive Plan Update (II-3); issued at $50 face value.</t>
  </si>
  <si>
    <t>Newburgh Dwelling House &amp; Lot Value</t>
  </si>
  <si>
    <t>Est. Value ($)</t>
  </si>
  <si>
    <t>Skinner's Ann Street assets; equivalent to high-quality regional framing.</t>
  </si>
  <si>
    <t>Full Barrel of Cured Pork (Mamakating Rate)</t>
  </si>
  <si>
    <t>Per Barrel ($)</t>
  </si>
  <si>
    <t>Quinlan (p. 230); high-demand salt-cured provision carted to Hudson ports.</t>
  </si>
  <si>
    <t xml:space="preserve">  II. COMPARATIVE MATERIAL WEALTH MATRIX: PERSONAL GOODS NOT IN WILL</t>
  </si>
  <si>
    <t>Skinner Appraised Item (1813 Inventory)</t>
  </si>
  <si>
    <t>Appraised Value</t>
  </si>
  <si>
    <t>Mamakating Rate</t>
  </si>
  <si>
    <t>Equivalent Quantity / Labor Days</t>
  </si>
  <si>
    <t>Comparative Economic Interpretation</t>
  </si>
  <si>
    <t>29 Gallons Rum &amp; Cask</t>
  </si>
  <si>
    <t>Value equivalent to 52.2 days of manual labor. Bulk rum was highly liquid currency on the frontier.</t>
  </si>
  <si>
    <t>1 Keg Molasses</t>
  </si>
  <si>
    <t>Appraised at approx. 0.65/gallon, matching Buckley's 1807 retail rate of 60-70 cents/gal perfectly.</t>
  </si>
  <si>
    <t>1 Lot Corn</t>
  </si>
  <si>
    <t>Equivalent to 17.3 bushels of corn. Essential feed grain for keeping livestock over winter.</t>
  </si>
  <si>
    <t>1 Ditto Buck Wheat</t>
  </si>
  <si>
    <t>Equivalent to exactly 5.0 bushels of buckwheat, a common regional crop.</t>
  </si>
  <si>
    <t>1 Box Nails</t>
  </si>
  <si>
    <t>Equivalent to approx. 39.1 lbs of hand-forged nails, representing significant frontier value.</t>
  </si>
  <si>
    <t>Part of Barrel Pork</t>
  </si>
  <si>
    <t>Represents about 30% of a full barrel of cured pork (valued at $20 in Mamakating).</t>
  </si>
  <si>
    <t>1 Barrel and Salt</t>
  </si>
  <si>
    <t>Highly precious commodity; rock-salt was valued at $4.00 per bushel during wartime scarcity.</t>
  </si>
  <si>
    <t>1 Lot of Old Iron</t>
  </si>
  <si>
    <t>Scrap iron valued at 8.0 days of manual labor. High recycling utility for local smithing.</t>
  </si>
  <si>
    <t>Shaving Apparatus</t>
  </si>
  <si>
    <t>Personal grooming straight razor, strop, &amp; brush valued at almost two days of labor.</t>
  </si>
  <si>
    <t>2 Augers</t>
  </si>
  <si>
    <t>T-handle boring tools for logging and framing. Standard hand-forged price of 50c each.</t>
  </si>
  <si>
    <t>1 Broad hoe &amp; 1 Hoe</t>
  </si>
  <si>
    <t>Standard heavy agricultural manual tools, valued at exactly 1 day of manual labor.</t>
  </si>
  <si>
    <t>1 Handsaw &amp; 1 Ax</t>
  </si>
  <si>
    <t>Crucial frontier logging/crafting tools; aggregate value of 1.2 labor days.</t>
  </si>
  <si>
    <t>Appraisers' Tally Error (Tyler/Seaman Addition Slip)</t>
  </si>
  <si>
    <t>Actual Sum</t>
  </si>
  <si>
    <t>TOTAL PERSONAL ESTATE INVENTORY (Appraisers' Written Total)</t>
  </si>
  <si>
    <t>Aggregate Value</t>
  </si>
  <si>
    <t>Appraised cash equivalent of 166.3 standard labor days (or 103.9 yoke-of-oxen labor days).</t>
  </si>
  <si>
    <t xml:space="preserve">  III. REAL ESTATE &amp; FINANCIAL SECURITIES UNDER THE 1813 WILL</t>
  </si>
  <si>
    <t>Bequest Tract / Asset Class</t>
  </si>
  <si>
    <t>Quantity / Share</t>
  </si>
  <si>
    <t>Assumed Base Rate</t>
  </si>
  <si>
    <t>Estimated Asset Value</t>
  </si>
  <si>
    <t>Economic Projections &amp; Archival Grounding</t>
  </si>
  <si>
    <t>Grandson Daniel K. Skinner's Flats (St. Tammany's)</t>
  </si>
  <si>
    <t>The prized core Skinner plantation, encompassing the 'mansion house', barn, and contiguous riverbank logging flats.</t>
  </si>
  <si>
    <t>Grandson Daniel K. Skinner's Hill Lands</t>
  </si>
  <si>
    <t>$B$9</t>
  </si>
  <si>
    <t>Backwood timberlands left to grandson. At standard $3.00/acre wild land valuation, this alone was a massive reserve.</t>
  </si>
  <si>
    <t>Son Daniel Skinner Jr.'s Bequest (Improved Flats)</t>
  </si>
  <si>
    <t>$B$10</t>
  </si>
  <si>
    <t xml:space="preserve"> Flats historically in his possession, rounded up to a full 200-acre agricultural and residential tract.</t>
  </si>
  <si>
    <t>Son Nathan Skinner's Logging Tract</t>
  </si>
  <si>
    <t>High-density pine lot adjacent to Daniel Jr.'s previous residence.</t>
  </si>
  <si>
    <t>Son Nathan Skinner's Sawmill Pond Tract</t>
  </si>
  <si>
    <t>50 acres surrounding the critical sawmill and log pond on Calkins Creek, the industrial heart of Milanville.</t>
  </si>
  <si>
    <t>Son William H. Skinner's Promissory Note of Hand</t>
  </si>
  <si>
    <t>A $300 personal debt note, conditioned upon a $200 cash transfer to Sarah Conklin. A highly liquid frontier asset.</t>
  </si>
  <si>
    <t>Daughter Mary Wilcox's Cochecton Turnpike Stock</t>
  </si>
  <si>
    <t>$B$11</t>
  </si>
  <si>
    <t>One share in the Cochecton and Great Bend Turnpike. Issued at $50 face value, paying solid commercial dividends.</t>
  </si>
  <si>
    <t>Newburgh Dwelling House &amp; Lot (Wife Rosabella)</t>
  </si>
  <si>
    <t>$B$12</t>
  </si>
  <si>
    <t>Ann Street house and lot in Newburgh on the Hudson. Premium real estate in a major shipping hub.</t>
  </si>
  <si>
    <t>Newburgh Barn &amp; Lot (Grandson Albo Skinner)</t>
  </si>
  <si>
    <t>Ann Street barn and carriage lot, essential commercial infrastructure in Newburgh.</t>
  </si>
  <si>
    <t>TOTAL REAL &amp; FINANCIAL SECURITIES VALUE</t>
  </si>
  <si>
    <t>Est. Value</t>
  </si>
  <si>
    <t>Excludes personal heirloom furniture, clothing, and libraries left to descendants.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</si>
</sst>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"/>
    <numFmt numFmtId="165" formatCode="0.0&quot; Labor Days&quot;"/>
    <numFmt numFmtId="166" formatCode="0.0&quot; Bushels&quot;"/>
    <numFmt numFmtId="167" formatCode="0.0&quot; lbs Nails&quot;"/>
    <numFmt numFmtId="168" formatCode="0.0%\ &quot;of Barrel&quot;"/>
    <numFmt numFmtId="169" formatCode="0.0&quot; Days Labor&quot;"/>
    <numFmt numFmtId="170" formatCode="0&quot; Acres&quot;"/>
  </numFmts>
  <fonts count="6" x14ac:knownFonts="1">
    <font>
      <sz val="11"/>
      <color theme="1"/>
      <name val="Calibri"/>
      <family val="2"/>
      <scheme val="minor"/>
    </font>
    <font>
      <b/>
      <sz val="16"/>
      <color rgb="FF1F497D"/>
      <name val="Calibri"/>
    </font>
    <font>
      <i/>
      <sz val="10"/>
      <color rgb="FF595959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1F497D"/>
        <bgColor rgb="FF1F497D"/>
      </patternFill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2F5F8"/>
        <bgColor rgb="FFF2F5F8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rgb="FF1F497D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1F497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168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5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5" fillId="7" borderId="3" xfId="0" applyFont="1" applyFill="1" applyBorder="1" applyAlignment="1">
      <alignment horizontal="left" vertical="center"/>
    </xf>
    <xf numFmtId="164" fontId="5" fillId="7" borderId="3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right" vertical="center"/>
    </xf>
    <xf numFmtId="169" fontId="5" fillId="5" borderId="3" xfId="0" applyNumberFormat="1" applyFont="1" applyFill="1" applyBorder="1" applyAlignment="1">
      <alignment horizontal="center" vertical="center"/>
    </xf>
    <xf numFmtId="3" fontId="4" fillId="6" borderId="2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right" vertical="center"/>
    </xf>
    <xf numFmtId="170" fontId="4" fillId="0" borderId="2" xfId="0" applyNumberFormat="1" applyFont="1" applyBorder="1" applyAlignment="1">
      <alignment horizontal="center" vertical="center"/>
    </xf>
    <xf numFmtId="170" fontId="4" fillId="6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0" fillId="7" borderId="3" xfId="0" applyFill="1" applyBorder="1"/>
    <xf numFmtId="164" fontId="5" fillId="5" borderId="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workbookViewId="0">
      <selection activeCell="E23" sqref="E23"/>
    </sheetView>
  </sheetViews>
  <sheetFormatPr defaultRowHeight="15" x14ac:dyDescent="0.25"/>
  <cols>
    <col min="1" max="1" width="99" customWidth="1"/>
    <col min="2" max="2" width="19" customWidth="1"/>
    <col min="3" max="3" width="20" customWidth="1"/>
    <col min="4" max="4" width="85" customWidth="1"/>
    <col min="5" max="5" width="18" customWidth="1"/>
    <col min="6" max="6" width="65" customWidth="1"/>
  </cols>
  <sheetData>
    <row r="1" spans="1:6" ht="24.95" customHeight="1" x14ac:dyDescent="0.25">
      <c r="A1" s="32" t="s">
        <v>0</v>
      </c>
      <c r="B1" s="31"/>
      <c r="C1" s="31"/>
      <c r="D1" s="31"/>
      <c r="E1" s="31"/>
      <c r="F1" s="31"/>
    </row>
    <row r="2" spans="1:6" ht="18" customHeight="1" x14ac:dyDescent="0.25">
      <c r="A2" s="30" t="s">
        <v>1</v>
      </c>
      <c r="B2" s="31"/>
      <c r="C2" s="31"/>
      <c r="D2" s="31"/>
      <c r="E2" s="31"/>
      <c r="F2" s="31"/>
    </row>
    <row r="3" spans="1:6" x14ac:dyDescent="0.25">
      <c r="F3" s="1" t="s">
        <v>2</v>
      </c>
    </row>
    <row r="5" spans="1:6" ht="20.100000000000001" customHeight="1" x14ac:dyDescent="0.25">
      <c r="A5" s="33" t="s">
        <v>3</v>
      </c>
      <c r="B5" s="31"/>
      <c r="C5" s="31"/>
      <c r="D5" s="31"/>
      <c r="E5" s="31"/>
      <c r="F5" s="31"/>
    </row>
    <row r="6" spans="1:6" ht="20.100000000000001" customHeight="1" x14ac:dyDescent="0.25">
      <c r="A6" s="2" t="s">
        <v>4</v>
      </c>
      <c r="B6" s="3" t="s">
        <v>5</v>
      </c>
      <c r="C6" s="2" t="s">
        <v>6</v>
      </c>
      <c r="D6" s="2" t="s">
        <v>7</v>
      </c>
    </row>
    <row r="7" spans="1:6" ht="18" customHeight="1" x14ac:dyDescent="0.25">
      <c r="A7" s="4" t="s">
        <v>8</v>
      </c>
      <c r="B7" s="5">
        <v>0.625</v>
      </c>
      <c r="C7" s="6" t="s">
        <v>9</v>
      </c>
      <c r="D7" s="4" t="s">
        <v>10</v>
      </c>
    </row>
    <row r="8" spans="1:6" ht="18" customHeight="1" x14ac:dyDescent="0.25">
      <c r="A8" s="4" t="s">
        <v>11</v>
      </c>
      <c r="B8" s="5">
        <v>1</v>
      </c>
      <c r="C8" s="6" t="s">
        <v>9</v>
      </c>
      <c r="D8" s="4" t="s">
        <v>12</v>
      </c>
    </row>
    <row r="9" spans="1:6" ht="18" customHeight="1" x14ac:dyDescent="0.25">
      <c r="A9" s="4" t="s">
        <v>13</v>
      </c>
      <c r="B9" s="5">
        <v>3</v>
      </c>
      <c r="C9" s="6" t="s">
        <v>14</v>
      </c>
      <c r="D9" s="4" t="s">
        <v>15</v>
      </c>
    </row>
    <row r="10" spans="1:6" ht="18" customHeight="1" x14ac:dyDescent="0.25">
      <c r="A10" s="4" t="s">
        <v>16</v>
      </c>
      <c r="B10" s="5">
        <v>10</v>
      </c>
      <c r="C10" s="6" t="s">
        <v>14</v>
      </c>
      <c r="D10" s="4" t="s">
        <v>17</v>
      </c>
    </row>
    <row r="11" spans="1:6" ht="18" customHeight="1" x14ac:dyDescent="0.25">
      <c r="A11" s="4" t="s">
        <v>18</v>
      </c>
      <c r="B11" s="5">
        <v>50</v>
      </c>
      <c r="C11" s="6" t="s">
        <v>19</v>
      </c>
      <c r="D11" s="4" t="s">
        <v>20</v>
      </c>
    </row>
    <row r="12" spans="1:6" ht="18" customHeight="1" x14ac:dyDescent="0.25">
      <c r="A12" s="4" t="s">
        <v>21</v>
      </c>
      <c r="B12" s="5">
        <v>1500</v>
      </c>
      <c r="C12" s="6" t="s">
        <v>22</v>
      </c>
      <c r="D12" s="4" t="s">
        <v>23</v>
      </c>
    </row>
    <row r="13" spans="1:6" ht="18" customHeight="1" x14ac:dyDescent="0.25">
      <c r="A13" s="4" t="s">
        <v>24</v>
      </c>
      <c r="B13" s="5">
        <v>20</v>
      </c>
      <c r="C13" s="6" t="s">
        <v>25</v>
      </c>
      <c r="D13" s="4" t="s">
        <v>26</v>
      </c>
    </row>
    <row r="14" spans="1:6" ht="15" customHeight="1" x14ac:dyDescent="0.25"/>
    <row r="15" spans="1:6" ht="20.100000000000001" customHeight="1" x14ac:dyDescent="0.25">
      <c r="A15" s="33" t="s">
        <v>27</v>
      </c>
      <c r="B15" s="31"/>
      <c r="C15" s="31"/>
      <c r="D15" s="31"/>
      <c r="E15" s="31"/>
      <c r="F15" s="31"/>
    </row>
    <row r="16" spans="1:6" ht="20.100000000000001" customHeight="1" x14ac:dyDescent="0.25">
      <c r="A16" s="2" t="s">
        <v>28</v>
      </c>
      <c r="B16" s="3" t="s">
        <v>29</v>
      </c>
      <c r="C16" s="3" t="s">
        <v>30</v>
      </c>
      <c r="D16" s="7" t="s">
        <v>31</v>
      </c>
      <c r="E16" s="2" t="s">
        <v>32</v>
      </c>
    </row>
    <row r="17" spans="1:6" ht="18" customHeight="1" x14ac:dyDescent="0.25">
      <c r="A17" s="4" t="s">
        <v>33</v>
      </c>
      <c r="B17" s="8">
        <v>32.625</v>
      </c>
      <c r="C17" s="8">
        <v>1</v>
      </c>
      <c r="D17" s="9">
        <f>B17/$B$7</f>
        <v>52.2</v>
      </c>
      <c r="E17" s="4" t="s">
        <v>34</v>
      </c>
    </row>
    <row r="18" spans="1:6" ht="18" customHeight="1" x14ac:dyDescent="0.25">
      <c r="A18" s="10" t="s">
        <v>35</v>
      </c>
      <c r="B18" s="11">
        <v>9.6850000000000005</v>
      </c>
      <c r="C18" s="11">
        <v>0.65</v>
      </c>
      <c r="D18" s="9">
        <f>B18/$B$7</f>
        <v>15.496</v>
      </c>
      <c r="E18" s="10" t="s">
        <v>36</v>
      </c>
    </row>
    <row r="19" spans="1:6" ht="18" customHeight="1" x14ac:dyDescent="0.25">
      <c r="A19" s="4" t="s">
        <v>37</v>
      </c>
      <c r="B19" s="8">
        <v>13</v>
      </c>
      <c r="C19" s="8">
        <v>0.75</v>
      </c>
      <c r="D19" s="12">
        <f>B19/C19</f>
        <v>17.333333333333332</v>
      </c>
      <c r="E19" s="4" t="s">
        <v>38</v>
      </c>
    </row>
    <row r="20" spans="1:6" ht="18" customHeight="1" x14ac:dyDescent="0.25">
      <c r="A20" s="10" t="s">
        <v>39</v>
      </c>
      <c r="B20" s="11">
        <v>2.5</v>
      </c>
      <c r="C20" s="11">
        <v>0.5</v>
      </c>
      <c r="D20" s="12">
        <f>B20/C20</f>
        <v>5</v>
      </c>
      <c r="E20" s="10" t="s">
        <v>40</v>
      </c>
    </row>
    <row r="21" spans="1:6" ht="18" customHeight="1" x14ac:dyDescent="0.25">
      <c r="A21" s="4" t="s">
        <v>41</v>
      </c>
      <c r="B21" s="8">
        <v>6.25</v>
      </c>
      <c r="C21" s="8">
        <v>0.16</v>
      </c>
      <c r="D21" s="13">
        <f>B21/C21</f>
        <v>39.0625</v>
      </c>
      <c r="E21" s="4" t="s">
        <v>42</v>
      </c>
    </row>
    <row r="22" spans="1:6" ht="18" customHeight="1" x14ac:dyDescent="0.25">
      <c r="A22" s="10" t="s">
        <v>43</v>
      </c>
      <c r="B22" s="11">
        <v>6</v>
      </c>
      <c r="C22" s="11">
        <v>20</v>
      </c>
      <c r="D22" s="14">
        <f>B22/C22</f>
        <v>0.3</v>
      </c>
      <c r="E22" s="10" t="s">
        <v>44</v>
      </c>
    </row>
    <row r="23" spans="1:6" ht="18" customHeight="1" x14ac:dyDescent="0.25">
      <c r="A23" s="4" t="s">
        <v>45</v>
      </c>
      <c r="B23" s="8">
        <v>4.375</v>
      </c>
      <c r="C23" s="8">
        <v>4</v>
      </c>
      <c r="D23" s="12">
        <f>B23/C23</f>
        <v>1.09375</v>
      </c>
      <c r="E23" s="4" t="s">
        <v>46</v>
      </c>
    </row>
    <row r="24" spans="1:6" ht="18" customHeight="1" x14ac:dyDescent="0.25">
      <c r="A24" s="10" t="s">
        <v>47</v>
      </c>
      <c r="B24" s="11">
        <v>5</v>
      </c>
      <c r="C24" s="11">
        <v>0.625</v>
      </c>
      <c r="D24" s="9">
        <f>B24/$B$7</f>
        <v>8</v>
      </c>
      <c r="E24" s="10" t="s">
        <v>48</v>
      </c>
    </row>
    <row r="25" spans="1:6" ht="18" customHeight="1" x14ac:dyDescent="0.25">
      <c r="A25" s="4" t="s">
        <v>49</v>
      </c>
      <c r="B25" s="8">
        <v>1.125</v>
      </c>
      <c r="C25" s="8">
        <v>0.625</v>
      </c>
      <c r="D25" s="9">
        <f>B25/$B$7</f>
        <v>1.8</v>
      </c>
      <c r="E25" s="4" t="s">
        <v>50</v>
      </c>
    </row>
    <row r="26" spans="1:6" ht="18" customHeight="1" x14ac:dyDescent="0.25">
      <c r="A26" s="10" t="s">
        <v>51</v>
      </c>
      <c r="B26" s="11">
        <v>1</v>
      </c>
      <c r="C26" s="11">
        <v>0.5</v>
      </c>
      <c r="D26" s="15">
        <f>B26/C26</f>
        <v>2</v>
      </c>
      <c r="E26" s="10" t="s">
        <v>52</v>
      </c>
    </row>
    <row r="27" spans="1:6" ht="18" customHeight="1" x14ac:dyDescent="0.25">
      <c r="A27" s="4" t="s">
        <v>53</v>
      </c>
      <c r="B27" s="8">
        <v>0.63</v>
      </c>
      <c r="C27" s="8">
        <v>0.625</v>
      </c>
      <c r="D27" s="9">
        <f>B27/$B$7</f>
        <v>1.008</v>
      </c>
      <c r="E27" s="4" t="s">
        <v>54</v>
      </c>
    </row>
    <row r="28" spans="1:6" ht="18" customHeight="1" x14ac:dyDescent="0.25">
      <c r="A28" s="10" t="s">
        <v>55</v>
      </c>
      <c r="B28" s="11">
        <v>0.75</v>
      </c>
      <c r="C28" s="11">
        <v>0.625</v>
      </c>
      <c r="D28" s="9">
        <f>B28/$B$7</f>
        <v>1.2</v>
      </c>
      <c r="E28" s="10" t="s">
        <v>56</v>
      </c>
    </row>
    <row r="29" spans="1:6" ht="18" customHeight="1" x14ac:dyDescent="0.25">
      <c r="A29" s="16" t="s">
        <v>57</v>
      </c>
      <c r="B29" s="17">
        <f>SUM(B17:B28)</f>
        <v>82.94</v>
      </c>
      <c r="C29" s="18" t="s">
        <v>58</v>
      </c>
    </row>
    <row r="30" spans="1:6" ht="20.100000000000001" customHeight="1" x14ac:dyDescent="0.25">
      <c r="A30" s="19" t="s">
        <v>59</v>
      </c>
      <c r="B30" s="20">
        <v>103.925</v>
      </c>
      <c r="C30" s="21" t="s">
        <v>60</v>
      </c>
      <c r="D30" s="22">
        <f>B30/$B$7</f>
        <v>166.28</v>
      </c>
      <c r="E30" s="19" t="s">
        <v>61</v>
      </c>
    </row>
    <row r="31" spans="1:6" ht="15" customHeight="1" x14ac:dyDescent="0.25"/>
    <row r="32" spans="1:6" ht="20.100000000000001" customHeight="1" x14ac:dyDescent="0.25">
      <c r="A32" s="33" t="s">
        <v>62</v>
      </c>
      <c r="B32" s="31"/>
      <c r="C32" s="31"/>
      <c r="D32" s="31"/>
      <c r="E32" s="31"/>
      <c r="F32" s="31"/>
    </row>
    <row r="33" spans="1:5" ht="20.100000000000001" customHeight="1" x14ac:dyDescent="0.25">
      <c r="A33" s="2" t="s">
        <v>63</v>
      </c>
      <c r="B33" s="7" t="s">
        <v>64</v>
      </c>
      <c r="C33" s="3" t="s">
        <v>65</v>
      </c>
      <c r="D33" s="3" t="s">
        <v>66</v>
      </c>
      <c r="E33" s="2" t="s">
        <v>67</v>
      </c>
    </row>
    <row r="34" spans="1:5" ht="18" customHeight="1" x14ac:dyDescent="0.25">
      <c r="A34" s="10" t="s">
        <v>68</v>
      </c>
      <c r="B34" s="23">
        <v>1</v>
      </c>
      <c r="C34" s="11">
        <v>600</v>
      </c>
      <c r="D34" s="24">
        <f t="shared" ref="D34:D42" si="0">B34*C34</f>
        <v>600</v>
      </c>
      <c r="E34" s="10" t="s">
        <v>69</v>
      </c>
    </row>
    <row r="35" spans="1:5" ht="18" customHeight="1" x14ac:dyDescent="0.25">
      <c r="A35" s="4" t="s">
        <v>70</v>
      </c>
      <c r="B35" s="25">
        <v>200</v>
      </c>
      <c r="C35" s="8" t="s">
        <v>71</v>
      </c>
      <c r="D35" s="24" t="e">
        <f t="shared" si="0"/>
        <v>#VALUE!</v>
      </c>
      <c r="E35" s="4" t="s">
        <v>72</v>
      </c>
    </row>
    <row r="36" spans="1:5" ht="18" customHeight="1" x14ac:dyDescent="0.25">
      <c r="A36" s="10" t="s">
        <v>73</v>
      </c>
      <c r="B36" s="26">
        <v>200</v>
      </c>
      <c r="C36" s="11" t="s">
        <v>74</v>
      </c>
      <c r="D36" s="24" t="e">
        <f t="shared" si="0"/>
        <v>#VALUE!</v>
      </c>
      <c r="E36" s="10" t="s">
        <v>75</v>
      </c>
    </row>
    <row r="37" spans="1:5" ht="18" customHeight="1" x14ac:dyDescent="0.25">
      <c r="A37" s="4" t="s">
        <v>76</v>
      </c>
      <c r="B37" s="25">
        <v>100</v>
      </c>
      <c r="C37" s="8" t="s">
        <v>71</v>
      </c>
      <c r="D37" s="24" t="e">
        <f t="shared" si="0"/>
        <v>#VALUE!</v>
      </c>
      <c r="E37" s="4" t="s">
        <v>77</v>
      </c>
    </row>
    <row r="38" spans="1:5" ht="18" customHeight="1" x14ac:dyDescent="0.25">
      <c r="A38" s="10" t="s">
        <v>78</v>
      </c>
      <c r="B38" s="26">
        <v>50</v>
      </c>
      <c r="C38" s="11" t="s">
        <v>74</v>
      </c>
      <c r="D38" s="24" t="e">
        <f t="shared" si="0"/>
        <v>#VALUE!</v>
      </c>
      <c r="E38" s="10" t="s">
        <v>79</v>
      </c>
    </row>
    <row r="39" spans="1:5" ht="18" customHeight="1" x14ac:dyDescent="0.25">
      <c r="A39" s="4" t="s">
        <v>80</v>
      </c>
      <c r="B39" s="27">
        <v>1</v>
      </c>
      <c r="C39" s="8">
        <v>300</v>
      </c>
      <c r="D39" s="24">
        <f t="shared" si="0"/>
        <v>300</v>
      </c>
      <c r="E39" s="4" t="s">
        <v>81</v>
      </c>
    </row>
    <row r="40" spans="1:5" ht="18" customHeight="1" x14ac:dyDescent="0.25">
      <c r="A40" s="10" t="s">
        <v>82</v>
      </c>
      <c r="B40" s="23">
        <v>1</v>
      </c>
      <c r="C40" s="11" t="s">
        <v>83</v>
      </c>
      <c r="D40" s="24" t="e">
        <f t="shared" si="0"/>
        <v>#VALUE!</v>
      </c>
      <c r="E40" s="10" t="s">
        <v>84</v>
      </c>
    </row>
    <row r="41" spans="1:5" ht="18" customHeight="1" x14ac:dyDescent="0.25">
      <c r="A41" s="4" t="s">
        <v>85</v>
      </c>
      <c r="B41" s="27">
        <v>1</v>
      </c>
      <c r="C41" s="8" t="s">
        <v>86</v>
      </c>
      <c r="D41" s="24" t="e">
        <f t="shared" si="0"/>
        <v>#VALUE!</v>
      </c>
      <c r="E41" s="4" t="s">
        <v>87</v>
      </c>
    </row>
    <row r="42" spans="1:5" ht="18" customHeight="1" x14ac:dyDescent="0.25">
      <c r="A42" s="10" t="s">
        <v>88</v>
      </c>
      <c r="B42" s="23">
        <v>1</v>
      </c>
      <c r="C42" s="11">
        <v>400</v>
      </c>
      <c r="D42" s="24">
        <f t="shared" si="0"/>
        <v>400</v>
      </c>
      <c r="E42" s="10" t="s">
        <v>89</v>
      </c>
    </row>
    <row r="43" spans="1:5" ht="20.100000000000001" customHeight="1" x14ac:dyDescent="0.25">
      <c r="A43" s="19" t="s">
        <v>90</v>
      </c>
      <c r="B43" s="28"/>
      <c r="C43" s="21" t="s">
        <v>91</v>
      </c>
      <c r="D43" s="29" t="e">
        <f>SUM(D34:D42)</f>
        <v>#VALUE!</v>
      </c>
      <c r="E43" s="19" t="s">
        <v>92</v>
      </c>
    </row>
  </sheetData>
  <mergeCells count="5">
    <mergeCell ref="A2:F2"/>
    <mergeCell ref="A1:F1"/>
    <mergeCell ref="A5:F5"/>
    <mergeCell ref="A32:F32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Rue</cp:lastModifiedBy>
  <dcterms:created xsi:type="dcterms:W3CDTF">2026-07-08T12:12:34Z</dcterms:created>
  <dcterms:modified xsi:type="dcterms:W3CDTF">2026-07-08T12:18:23Z</dcterms:modified>
</cp:coreProperties>
</file>